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ishen\Downloads\"/>
    </mc:Choice>
  </mc:AlternateContent>
  <xr:revisionPtr revIDLastSave="0" documentId="13_ncr:1_{0727B144-8EEA-4868-879E-4A35C8B1906F}" xr6:coauthVersionLast="47" xr6:coauthVersionMax="47" xr10:uidLastSave="{00000000-0000-0000-0000-000000000000}"/>
  <bookViews>
    <workbookView xWindow="28680" yWindow="-1485" windowWidth="29040" windowHeight="15720" xr2:uid="{FBF95916-035C-47E3-90ED-C13F8AD2CD53}"/>
  </bookViews>
  <sheets>
    <sheet name="9期" sheetId="1" r:id="rId1"/>
  </sheets>
  <definedNames>
    <definedName name="_xlnm._FilterDatabase" localSheetId="0" hidden="1">'9期'!#REF!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8" i="1" l="1"/>
  <c r="B25" i="1"/>
  <c r="B26" i="1" s="1"/>
  <c r="B6" i="1" l="1"/>
  <c r="B7" i="1" s="1"/>
  <c r="B3" i="1" s="1"/>
  <c r="D14" i="1"/>
  <c r="D15" i="1"/>
  <c r="D16" i="1"/>
  <c r="D17" i="1"/>
  <c r="D18" i="1"/>
  <c r="D19" i="1"/>
  <c r="D20" i="1"/>
  <c r="D21" i="1"/>
  <c r="D22" i="1"/>
  <c r="C23" i="1"/>
  <c r="B23" i="1"/>
  <c r="D23" i="1" l="1"/>
</calcChain>
</file>

<file path=xl/sharedStrings.xml><?xml version="1.0" encoding="utf-8"?>
<sst xmlns="http://schemas.openxmlformats.org/spreadsheetml/2006/main" count="18" uniqueCount="17">
  <si>
    <t>本金</t>
  </si>
  <si>
    <t>期数</t>
  </si>
  <si>
    <t>单期利率</t>
  </si>
  <si>
    <t>每期还款</t>
  </si>
  <si>
    <t>合计</t>
  </si>
  <si>
    <t>实际月利率</t>
    <phoneticPr fontId="2" type="noConversion"/>
  </si>
  <si>
    <t>实际年化利率</t>
    <phoneticPr fontId="2" type="noConversion"/>
  </si>
  <si>
    <t>分期利率</t>
    <phoneticPr fontId="2" type="noConversion"/>
  </si>
  <si>
    <t>还款本金</t>
    <phoneticPr fontId="2" type="noConversion"/>
  </si>
  <si>
    <t>还款利息</t>
    <phoneticPr fontId="2" type="noConversion"/>
  </si>
  <si>
    <t>还款本息合计</t>
    <phoneticPr fontId="2" type="noConversion"/>
  </si>
  <si>
    <t>利息</t>
    <phoneticPr fontId="2" type="noConversion"/>
  </si>
  <si>
    <t>理论月利率</t>
    <phoneticPr fontId="2" type="noConversion"/>
  </si>
  <si>
    <t>理论年化利率</t>
    <phoneticPr fontId="2" type="noConversion"/>
  </si>
  <si>
    <t>根据信用卡还款明细计算实际月/年化利率</t>
    <phoneticPr fontId="2" type="noConversion"/>
  </si>
  <si>
    <t>理论测算月/年化利率</t>
    <phoneticPr fontId="2" type="noConversion"/>
  </si>
  <si>
    <t>期初本金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</si>
</sst>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%"/>
    <numFmt numFmtId="180" formatCode="0.00_ "/>
  </numFmts>
  <fonts count="5" x14ac:knownFonts="1">
    <font>
      <sz val="11"/>
      <color theme="1"/>
      <name val="华文宋体"/>
      <family val="3"/>
      <charset val="134"/>
    </font>
    <font>
      <sz val="11"/>
      <color theme="1"/>
      <name val="华文宋体"/>
      <family val="3"/>
      <charset val="134"/>
    </font>
    <font>
      <sz val="9"/>
      <name val="华文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1"/>
      <color theme="1"/>
      <name val="华文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0" fillId="0" borderId="5" xfId="1" applyNumberFormat="1" applyFont="1" applyBorder="1" applyAlignment="1">
      <alignment horizontal="center" vertical="center"/>
    </xf>
    <xf numFmtId="176" fontId="0" fillId="0" borderId="6" xfId="1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0" fillId="0" borderId="8" xfId="1" applyNumberFormat="1" applyFont="1" applyBorder="1" applyAlignment="1">
      <alignment horizontal="center" vertical="center"/>
    </xf>
    <xf numFmtId="176" fontId="0" fillId="0" borderId="9" xfId="1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7CBB5-E2BA-487C-97D3-544A2566E963}">
  <dimension ref="A1:D26"/>
  <sheetViews>
    <sheetView tabSelected="1" zoomScale="115" zoomScaleNormal="115" workbookViewId="0">
      <selection activeCell="I9" sqref="I9"/>
    </sheetView>
  </sheetViews>
  <sheetFormatPr defaultColWidth="9" defaultRowHeight="16.5" x14ac:dyDescent="0.3"/>
  <cols>
    <col min="1" max="1" width="17.42578125" customWidth="1"/>
    <col min="2" max="2" width="31.140625" bestFit="1" customWidth="1"/>
    <col min="3" max="3" width="21" customWidth="1"/>
    <col min="4" max="4" width="20.5703125" customWidth="1"/>
  </cols>
  <sheetData>
    <row r="1" spans="1:4" x14ac:dyDescent="0.3">
      <c r="A1" s="6" t="s">
        <v>15</v>
      </c>
      <c r="B1" s="6"/>
    </row>
    <row r="2" spans="1:4" x14ac:dyDescent="0.3">
      <c r="A2" s="1" t="s">
        <v>0</v>
      </c>
      <c r="B2" s="1">
        <v>300</v>
      </c>
      <c r="C2" s="3"/>
      <c r="D2" s="3"/>
    </row>
    <row r="3" spans="1:4" x14ac:dyDescent="0.3">
      <c r="A3" s="1" t="s">
        <v>11</v>
      </c>
      <c r="B3" s="1">
        <f>B7*B4-B2</f>
        <v>13.199999999999989</v>
      </c>
      <c r="C3" s="3"/>
      <c r="D3" s="3"/>
    </row>
    <row r="4" spans="1:4" x14ac:dyDescent="0.3">
      <c r="A4" s="1" t="s">
        <v>1</v>
      </c>
      <c r="B4" s="1">
        <v>9</v>
      </c>
      <c r="C4" s="3"/>
      <c r="D4" s="3"/>
    </row>
    <row r="5" spans="1:4" x14ac:dyDescent="0.3">
      <c r="A5" s="1" t="s">
        <v>7</v>
      </c>
      <c r="B5" s="15">
        <v>4.41E-2</v>
      </c>
      <c r="C5" s="4"/>
      <c r="D5" s="4"/>
    </row>
    <row r="6" spans="1:4" x14ac:dyDescent="0.3">
      <c r="A6" s="1" t="s">
        <v>2</v>
      </c>
      <c r="B6" s="15">
        <f>B5/B4</f>
        <v>4.8999999999999998E-3</v>
      </c>
      <c r="C6" s="4"/>
      <c r="D6" s="4"/>
    </row>
    <row r="7" spans="1:4" x14ac:dyDescent="0.3">
      <c r="A7" s="1" t="s">
        <v>3</v>
      </c>
      <c r="B7" s="5">
        <f>ROUND(B2/B4+B2*B6,2)</f>
        <v>34.799999999999997</v>
      </c>
      <c r="C7" s="3"/>
      <c r="D7" s="3"/>
    </row>
    <row r="8" spans="1:4" x14ac:dyDescent="0.3">
      <c r="A8" s="1" t="s">
        <v>12</v>
      </c>
      <c r="B8" s="16">
        <f>RATE(B4,-B7,B2)</f>
        <v>8.6995374349565658E-3</v>
      </c>
      <c r="C8" s="3"/>
      <c r="D8" s="3"/>
    </row>
    <row r="9" spans="1:4" x14ac:dyDescent="0.3">
      <c r="A9" s="1" t="s">
        <v>13</v>
      </c>
      <c r="B9" s="16">
        <f>(1+B8)^12-1</f>
        <v>0.10953718068560914</v>
      </c>
    </row>
    <row r="11" spans="1:4" x14ac:dyDescent="0.3">
      <c r="A11" s="6" t="s">
        <v>14</v>
      </c>
      <c r="B11" s="6"/>
      <c r="C11" s="6"/>
      <c r="D11" s="6"/>
    </row>
    <row r="12" spans="1:4" x14ac:dyDescent="0.3">
      <c r="A12" s="1" t="s">
        <v>1</v>
      </c>
      <c r="B12" s="1" t="s">
        <v>8</v>
      </c>
      <c r="C12" s="1" t="s">
        <v>9</v>
      </c>
      <c r="D12" s="1" t="s">
        <v>10</v>
      </c>
    </row>
    <row r="13" spans="1:4" x14ac:dyDescent="0.3">
      <c r="A13" s="1" t="s">
        <v>16</v>
      </c>
      <c r="B13" s="1"/>
      <c r="C13" s="1"/>
      <c r="D13" s="1">
        <v>-300</v>
      </c>
    </row>
    <row r="14" spans="1:4" x14ac:dyDescent="0.3">
      <c r="A14" s="1">
        <v>1</v>
      </c>
      <c r="B14" s="5">
        <v>33.36</v>
      </c>
      <c r="C14" s="5">
        <v>1.47</v>
      </c>
      <c r="D14" s="5">
        <f>B14+C14</f>
        <v>34.83</v>
      </c>
    </row>
    <row r="15" spans="1:4" x14ac:dyDescent="0.3">
      <c r="A15" s="1">
        <v>2</v>
      </c>
      <c r="B15" s="5">
        <v>33.33</v>
      </c>
      <c r="C15" s="5">
        <v>1.47</v>
      </c>
      <c r="D15" s="5">
        <f t="shared" ref="D15:D22" si="0">B15+C15</f>
        <v>34.799999999999997</v>
      </c>
    </row>
    <row r="16" spans="1:4" x14ac:dyDescent="0.3">
      <c r="A16" s="1">
        <v>3</v>
      </c>
      <c r="B16" s="5">
        <v>33.33</v>
      </c>
      <c r="C16" s="5">
        <v>1.47</v>
      </c>
      <c r="D16" s="5">
        <f t="shared" si="0"/>
        <v>34.799999999999997</v>
      </c>
    </row>
    <row r="17" spans="1:4" x14ac:dyDescent="0.3">
      <c r="A17" s="1">
        <v>4</v>
      </c>
      <c r="B17" s="5">
        <v>33.33</v>
      </c>
      <c r="C17" s="5">
        <v>1.47</v>
      </c>
      <c r="D17" s="5">
        <f t="shared" si="0"/>
        <v>34.799999999999997</v>
      </c>
    </row>
    <row r="18" spans="1:4" x14ac:dyDescent="0.3">
      <c r="A18" s="1">
        <v>5</v>
      </c>
      <c r="B18" s="5">
        <v>33.33</v>
      </c>
      <c r="C18" s="5">
        <v>1.47</v>
      </c>
      <c r="D18" s="5">
        <f t="shared" si="0"/>
        <v>34.799999999999997</v>
      </c>
    </row>
    <row r="19" spans="1:4" x14ac:dyDescent="0.3">
      <c r="A19" s="1">
        <v>6</v>
      </c>
      <c r="B19" s="5">
        <v>33.33</v>
      </c>
      <c r="C19" s="5">
        <v>1.47</v>
      </c>
      <c r="D19" s="5">
        <f t="shared" si="0"/>
        <v>34.799999999999997</v>
      </c>
    </row>
    <row r="20" spans="1:4" x14ac:dyDescent="0.3">
      <c r="A20" s="1">
        <v>7</v>
      </c>
      <c r="B20" s="5">
        <v>33.33</v>
      </c>
      <c r="C20" s="5">
        <v>1.47</v>
      </c>
      <c r="D20" s="5">
        <f t="shared" si="0"/>
        <v>34.799999999999997</v>
      </c>
    </row>
    <row r="21" spans="1:4" x14ac:dyDescent="0.3">
      <c r="A21" s="1">
        <v>8</v>
      </c>
      <c r="B21" s="5">
        <v>33.33</v>
      </c>
      <c r="C21" s="5">
        <v>1.47</v>
      </c>
      <c r="D21" s="5">
        <f t="shared" si="0"/>
        <v>34.799999999999997</v>
      </c>
    </row>
    <row r="22" spans="1:4" x14ac:dyDescent="0.3">
      <c r="A22" s="1">
        <v>9</v>
      </c>
      <c r="B22" s="5">
        <v>33.33</v>
      </c>
      <c r="C22" s="5">
        <v>1.47</v>
      </c>
      <c r="D22" s="5">
        <f t="shared" si="0"/>
        <v>34.799999999999997</v>
      </c>
    </row>
    <row r="23" spans="1:4" x14ac:dyDescent="0.3">
      <c r="A23" s="1" t="s">
        <v>4</v>
      </c>
      <c r="B23" s="5">
        <f>SUM(B14:B22)</f>
        <v>299.99999999999994</v>
      </c>
      <c r="C23" s="5">
        <f>SUM(C14:C22)</f>
        <v>13.230000000000002</v>
      </c>
      <c r="D23" s="5">
        <f>SUM(D14:D22)</f>
        <v>313.23</v>
      </c>
    </row>
    <row r="24" spans="1:4" x14ac:dyDescent="0.3">
      <c r="A24" s="7"/>
      <c r="B24" s="8"/>
      <c r="C24" s="11"/>
      <c r="D24" s="12"/>
    </row>
    <row r="25" spans="1:4" x14ac:dyDescent="0.3">
      <c r="A25" s="1" t="s">
        <v>5</v>
      </c>
      <c r="B25" s="2">
        <f>IRR(D13:D22)</f>
        <v>8.7197721677265694E-3</v>
      </c>
      <c r="C25" s="13"/>
      <c r="D25" s="14"/>
    </row>
    <row r="26" spans="1:4" x14ac:dyDescent="0.3">
      <c r="A26" s="1" t="s">
        <v>6</v>
      </c>
      <c r="B26" s="2">
        <f>(1+B25)^12-1</f>
        <v>0.10980430085071458</v>
      </c>
      <c r="C26" s="9"/>
      <c r="D26" s="10"/>
    </row>
  </sheetData>
  <mergeCells count="3">
    <mergeCell ref="A11:D11"/>
    <mergeCell ref="A24:D24"/>
    <mergeCell ref="A1:B1"/>
  </mergeCells>
  <phoneticPr fontId="2" type="noConversion"/>
  <printOptions headings="1"/>
  <pageMargins left="0.74803149606299213" right="0.74803149606299213" top="0.98425196850393704" bottom="0.98425196850393704" header="0.51181102362204722" footer="0.5118110236220472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瑞华 蒋</dc:creator>
  <cp:lastModifiedBy>Office User37</cp:lastModifiedBy>
  <cp:lastPrinted>2025-04-08T09:11:12Z</cp:lastPrinted>
  <dcterms:created xsi:type="dcterms:W3CDTF">2024-05-19T14:35:45Z</dcterms:created>
  <dcterms:modified xsi:type="dcterms:W3CDTF">2025-04-08T09:20:01Z</dcterms:modified>
</cp:coreProperties>
</file>